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0730" windowHeight="753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L16"/>
  <c r="F16"/>
  <c r="G16"/>
  <c r="H16"/>
  <c r="I16"/>
  <c r="I46" s="1"/>
  <c r="J16"/>
  <c r="D4" i="22" s="1"/>
  <c r="K16" i="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6"/>
  <c r="K45"/>
  <c r="J45"/>
  <c r="D7" i="22" s="1"/>
  <c r="I45" i="15"/>
  <c r="H45"/>
  <c r="H46"/>
  <c r="D9" i="22"/>
  <c r="G45" i="15"/>
  <c r="G46" s="1"/>
  <c r="F45"/>
  <c r="F46"/>
  <c r="D8" i="22" s="1"/>
  <c r="E45" i="15"/>
  <c r="L45"/>
  <c r="E46"/>
  <c r="L46" s="1"/>
  <c r="D10" i="22"/>
  <c r="J46" i="15" l="1"/>
  <c r="D3" i="22" s="1"/>
</calcChain>
</file>

<file path=xl/sharedStrings.xml><?xml version="1.0" encoding="utf-8"?>
<sst xmlns="http://schemas.openxmlformats.org/spreadsheetml/2006/main" count="294" uniqueCount="221">
  <si>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</si>
  <si>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</si>
  <si>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</si>
  <si>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</si>
  <si>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</si>
  <si>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</si>
  <si>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</si>
  <si>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</si>
  <si>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</si>
  <si>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</si>
  <si>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</si>
  <si>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</si>
  <si>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</si>
  <si>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</si>
  <si>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</si>
  <si>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</si>
  <si>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</si>
  <si>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</si>
  <si>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</si>
  <si>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</si>
  <si>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</si>
  <si>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</si>
  <si>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</si>
  <si>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</si>
  <si>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</si>
  <si>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</si>
  <si>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</si>
  <si>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</si>
  <si>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</si>
  <si>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</si>
  <si>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</si>
  <si>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</si>
  <si>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</si>
  <si>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</si>
  <si>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</si>
  <si>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</si>
  <si>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</si>
  <si>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</si>
  <si>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</si>
  <si>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</si>
  <si>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</si>
  <si>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</si>
  <si>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</si>
  <si>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</si>
  <si>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</si>
  <si>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</si>
  <si>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</si>
  <si>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</si>
  <si>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</si>
  <si>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</si>
  <si>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</si>
  <si>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</si>
  <si>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</si>
  <si>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</si>
  <si>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</si>
  <si>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</si>
  <si>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</si>
  <si>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</si>
  <si>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</si>
  <si>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</si>
  <si>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</si>
  <si>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</si>
  <si>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</si>
  <si>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</si>
  <si>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</si>
  <si>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</si>
  <si>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</si>
  <si>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</si>
  <si>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</si>
  <si>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</si>
  <si>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</si>
  <si>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</si>
  <si>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</si>
  <si>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</si>
  <si>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</si>
  <si>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</si>
  <si>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</si>
  <si>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</si>
  <si>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</si>
  <si>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</si>
  <si>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</si>
  <si>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</si>
  <si>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</si>
  <si>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</si>
  <si>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</si>
  <si>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</si>
  <si>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</si>
  <si>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</si>
  <si>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</si>
  <si>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</si>
  <si>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</si>
  <si>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</si>
  <si>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</si>
  <si>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</si>
  <si>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</si>
  <si>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</si>
  <si>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</si>
  <si>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</si>
  <si>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</si>
  <si>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</si>
  <si>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</si>
  <si>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</si>
  <si>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</si>
  <si>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</si>
  <si>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</si>
  <si>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</si>
  <si>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</si>
  <si>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</si>
  <si>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</si>
  <si>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</si>
  <si>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</si>
  <si>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</si>
  <si>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</si>
  <si>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</si>
  <si>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</si>
  <si>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</si>
  <si>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</si>
  <si>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</si>
  <si>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</si>
  <si>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</si>
  <si>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</si>
  <si>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</si>
  <si>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</si>
  <si>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</si>
  <si>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</si>
  <si>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</si>
  <si>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</si>
  <si>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</si>
  <si>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</si>
  <si>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</si>
  <si>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</si>
  <si>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</si>
  <si>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</si>
  <si>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</si>
  <si>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</si>
  <si>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</si>
  <si>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</si>
  <si>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</si>
  <si>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</si>
  <si>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</si>
  <si>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</si>
  <si>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</si>
  <si>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</si>
  <si>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</si>
  <si>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</si>
  <si>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</si>
  <si>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</si>
  <si>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</si>
  <si>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</si>
  <si>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</si>
  <si>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</si>
  <si>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</si>
  <si>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</si>
  <si>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</si>
  <si>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</si>
  <si>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</si>
  <si>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</si>
  <si>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</si>
  <si>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</si>
  <si>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</si>
  <si>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</si>
  <si>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</si>
  <si>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</si>
  <si>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</si>
  <si>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</si>
  <si>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</si>
  <si>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</si>
  <si>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</si>
  <si>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</si>
  <si>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</si>
  <si>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</si>
  <si>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</si>
  <si>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</si>
  <si>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</si>
  <si>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</si>
  <si>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</si>
  <si>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</si>
  <si>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</si>
  <si>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</si>
  <si>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</si>
  <si>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</si>
  <si>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</si>
  <si>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</si>
  <si>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</si>
  <si>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</si>
  <si>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</si>
  <si>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</si>
  <si>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</si>
  <si>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</si>
  <si>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</si>
  <si>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</si>
  <si>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</si>
  <si>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</si>
  <si>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</si>
  <si>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</si>
  <si>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</si>
  <si>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</si>
  <si>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</si>
  <si>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</si>
  <si>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</si>
  <si>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</si>
  <si>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</si>
  <si>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</si>
  <si>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</si>
  <si>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</si>
  <si>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</si>
  <si>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</si>
  <si>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</si>
  <si>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</si>
  <si>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</si>
  <si>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</si>
  <si>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2021 рік</t>
  </si>
  <si>
    <t>Верхньорогачицький районний суд Херсонської області</t>
  </si>
  <si>
    <t>74400.смт. Верхній Рогачик.вул. Центральна 60</t>
  </si>
  <si>
    <t>Доручення судів України / іноземних судів</t>
  </si>
  <si>
    <t xml:space="preserve">Розглянуто справ судом присяжних </t>
  </si>
  <si>
    <t>В.Г. Загрунний</t>
  </si>
  <si>
    <t>О.А. Пилипенко</t>
  </si>
  <si>
    <t>(05545) 5-15-60</t>
  </si>
  <si>
    <t>inbox@vr.ks.court.gov.ua</t>
  </si>
  <si>
    <t>6 січня 2022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</si>
</sst>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zoomScale="115" zoomScaleNormal="115"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>
      <c r="B4" s="124"/>
      <c r="C4" s="124"/>
      <c r="D4" s="124"/>
      <c r="E4" s="124"/>
      <c r="F4" s="124"/>
      <c r="G4" s="124"/>
      <c r="H4" s="124"/>
    </row>
    <row r="5" spans="1:8" ht="18.95" customHeight="1">
      <c r="B5" s="123"/>
      <c r="C5" s="123"/>
      <c r="D5" s="123"/>
      <c r="E5" s="123"/>
      <c r="F5" s="123"/>
      <c r="G5" s="123"/>
      <c r="H5" s="123"/>
    </row>
    <row r="6" spans="1:8" ht="18.95" customHeight="1">
      <c r="B6" s="12"/>
      <c r="C6" s="123" t="s">
        <v>211</v>
      </c>
      <c r="D6" s="123"/>
      <c r="E6" s="123"/>
      <c r="F6" s="123"/>
      <c r="G6" s="123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>
      <c r="A18" s="34"/>
      <c r="B18" s="128" t="s">
        <v>19</v>
      </c>
      <c r="C18" s="129"/>
      <c r="D18" s="130"/>
      <c r="E18" s="155"/>
    </row>
    <row r="19" spans="1:9" ht="12.75" customHeight="1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&amp;C&amp;L9C7FF1D8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zoomScaleNormal="100" workbookViewId="0">
      <selection activeCell="E6" sqref="E6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65" t="s">
        <v>41</v>
      </c>
      <c r="B6" s="163" t="s">
        <v>25</v>
      </c>
      <c r="C6" s="164"/>
      <c r="D6" s="39">
        <v>1</v>
      </c>
      <c r="E6" s="103">
        <v>102</v>
      </c>
      <c r="F6" s="103">
        <v>82</v>
      </c>
      <c r="G6" s="103"/>
      <c r="H6" s="103">
        <v>88</v>
      </c>
      <c r="I6" s="121" t="s">
        <v>210</v>
      </c>
      <c r="J6" s="103">
        <v>14</v>
      </c>
      <c r="K6" s="84">
        <v>1</v>
      </c>
      <c r="L6" s="91">
        <f t="shared" ref="L6:L46" si="0">E6-F6</f>
        <v>20</v>
      </c>
    </row>
    <row r="7" spans="1:12" s="4" customFormat="1" ht="24.75" customHeight="1">
      <c r="A7" s="166"/>
      <c r="B7" s="163" t="s">
        <v>124</v>
      </c>
      <c r="C7" s="164"/>
      <c r="D7" s="39">
        <v>2</v>
      </c>
      <c r="E7" s="103">
        <v>1</v>
      </c>
      <c r="F7" s="103">
        <v>1</v>
      </c>
      <c r="G7" s="103"/>
      <c r="H7" s="103">
        <v>1</v>
      </c>
      <c r="I7" s="103"/>
      <c r="J7" s="103"/>
      <c r="K7" s="84"/>
      <c r="L7" s="91">
        <f t="shared" si="0"/>
        <v>0</v>
      </c>
    </row>
    <row r="8" spans="1:12" s="4" customFormat="1" ht="24" customHeight="1">
      <c r="A8" s="166"/>
      <c r="B8" s="163" t="s">
        <v>29</v>
      </c>
      <c r="C8" s="164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>
      <c r="A9" s="166"/>
      <c r="B9" s="163" t="s">
        <v>28</v>
      </c>
      <c r="C9" s="164"/>
      <c r="D9" s="39">
        <v>4</v>
      </c>
      <c r="E9" s="103">
        <v>8</v>
      </c>
      <c r="F9" s="103">
        <v>8</v>
      </c>
      <c r="G9" s="103"/>
      <c r="H9" s="85">
        <v>8</v>
      </c>
      <c r="I9" s="103">
        <v>6</v>
      </c>
      <c r="J9" s="103"/>
      <c r="K9" s="84"/>
      <c r="L9" s="91">
        <f t="shared" si="0"/>
        <v>0</v>
      </c>
    </row>
    <row r="10" spans="1:12" s="4" customFormat="1" ht="27" customHeight="1">
      <c r="A10" s="166"/>
      <c r="B10" s="163" t="s">
        <v>172</v>
      </c>
      <c r="C10" s="164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>
      <c r="A12" s="166"/>
      <c r="B12" s="163" t="s">
        <v>191</v>
      </c>
      <c r="C12" s="164"/>
      <c r="D12" s="39">
        <v>7</v>
      </c>
      <c r="E12" s="103"/>
      <c r="F12" s="103"/>
      <c r="G12" s="103"/>
      <c r="H12" s="103"/>
      <c r="I12" s="103"/>
      <c r="J12" s="103"/>
      <c r="K12" s="84"/>
      <c r="L12" s="91">
        <f t="shared" si="0"/>
        <v>0</v>
      </c>
    </row>
    <row r="13" spans="1:12" s="4" customFormat="1" ht="15" customHeight="1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>
      <c r="A14" s="166"/>
      <c r="B14" s="156" t="s">
        <v>193</v>
      </c>
      <c r="C14" s="157"/>
      <c r="D14" s="39">
        <v>9</v>
      </c>
      <c r="E14" s="106"/>
      <c r="F14" s="106"/>
      <c r="G14" s="106"/>
      <c r="H14" s="106"/>
      <c r="I14" s="106"/>
      <c r="J14" s="106"/>
      <c r="K14" s="94"/>
      <c r="L14" s="91">
        <f t="shared" si="0"/>
        <v>0</v>
      </c>
    </row>
    <row r="15" spans="1:12" s="4" customFormat="1" ht="15" customHeight="1">
      <c r="A15" s="166"/>
      <c r="B15" s="163" t="s">
        <v>202</v>
      </c>
      <c r="C15" s="164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>
      <c r="A16" s="167"/>
      <c r="B16" s="6" t="s">
        <v>36</v>
      </c>
      <c r="C16" s="6"/>
      <c r="D16" s="39">
        <v>11</v>
      </c>
      <c r="E16" s="84">
        <f t="shared" ref="E16:K16" si="1">SUM(E6:E15)</f>
        <v>111</v>
      </c>
      <c r="F16" s="84">
        <f t="shared" si="1"/>
        <v>91</v>
      </c>
      <c r="G16" s="84">
        <f t="shared" si="1"/>
        <v>0</v>
      </c>
      <c r="H16" s="84">
        <f t="shared" si="1"/>
        <v>97</v>
      </c>
      <c r="I16" s="84">
        <f t="shared" si="1"/>
        <v>6</v>
      </c>
      <c r="J16" s="84">
        <f t="shared" si="1"/>
        <v>14</v>
      </c>
      <c r="K16" s="84">
        <f t="shared" si="1"/>
        <v>1</v>
      </c>
      <c r="L16" s="91">
        <f t="shared" si="0"/>
        <v>20</v>
      </c>
    </row>
    <row r="17" spans="1:12" ht="16.5" customHeight="1">
      <c r="A17" s="165" t="s">
        <v>58</v>
      </c>
      <c r="B17" s="158" t="s">
        <v>31</v>
      </c>
      <c r="C17" s="159"/>
      <c r="D17" s="39">
        <v>12</v>
      </c>
      <c r="E17" s="84"/>
      <c r="F17" s="84"/>
      <c r="G17" s="84"/>
      <c r="H17" s="84"/>
      <c r="I17" s="84"/>
      <c r="J17" s="84"/>
      <c r="K17" s="84"/>
      <c r="L17" s="91">
        <f t="shared" si="0"/>
        <v>0</v>
      </c>
    </row>
    <row r="18" spans="1:12" ht="13.5" customHeight="1">
      <c r="A18" s="166"/>
      <c r="B18" s="96"/>
      <c r="C18" s="97" t="s">
        <v>169</v>
      </c>
      <c r="D18" s="39">
        <v>13</v>
      </c>
      <c r="E18" s="84"/>
      <c r="F18" s="84"/>
      <c r="G18" s="84"/>
      <c r="H18" s="84"/>
      <c r="I18" s="84"/>
      <c r="J18" s="84"/>
      <c r="K18" s="84"/>
      <c r="L18" s="91">
        <f t="shared" si="0"/>
        <v>0</v>
      </c>
    </row>
    <row r="19" spans="1:12" ht="26.25" customHeight="1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>
      <c r="A20" s="166"/>
      <c r="B20" s="163" t="s">
        <v>28</v>
      </c>
      <c r="C20" s="164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7"/>
      <c r="B25" s="6" t="s">
        <v>36</v>
      </c>
      <c r="C25" s="6"/>
      <c r="D25" s="39">
        <v>20</v>
      </c>
      <c r="E25" s="94"/>
      <c r="F25" s="94"/>
      <c r="G25" s="94"/>
      <c r="H25" s="94"/>
      <c r="I25" s="94"/>
      <c r="J25" s="94"/>
      <c r="K25" s="94"/>
      <c r="L25" s="91">
        <f t="shared" si="0"/>
        <v>0</v>
      </c>
    </row>
    <row r="26" spans="1:12" ht="18" customHeight="1">
      <c r="A26" s="175" t="s">
        <v>112</v>
      </c>
      <c r="B26" s="158" t="s">
        <v>126</v>
      </c>
      <c r="C26" s="159"/>
      <c r="D26" s="39">
        <v>21</v>
      </c>
      <c r="E26" s="84">
        <v>18</v>
      </c>
      <c r="F26" s="84">
        <v>16</v>
      </c>
      <c r="G26" s="84"/>
      <c r="H26" s="84">
        <v>18</v>
      </c>
      <c r="I26" s="84">
        <v>18</v>
      </c>
      <c r="J26" s="84"/>
      <c r="K26" s="84"/>
      <c r="L26" s="91">
        <f t="shared" si="0"/>
        <v>2</v>
      </c>
    </row>
    <row r="27" spans="1:12" ht="26.25" customHeight="1">
      <c r="A27" s="175"/>
      <c r="B27" s="158" t="s">
        <v>209</v>
      </c>
      <c r="C27" s="159"/>
      <c r="D27" s="39">
        <v>22</v>
      </c>
      <c r="E27" s="111">
        <v>6</v>
      </c>
      <c r="F27" s="111">
        <v>6</v>
      </c>
      <c r="G27" s="111"/>
      <c r="H27" s="111">
        <v>4</v>
      </c>
      <c r="I27" s="111">
        <v>4</v>
      </c>
      <c r="J27" s="111">
        <v>2</v>
      </c>
      <c r="K27" s="111"/>
      <c r="L27" s="91">
        <f t="shared" si="0"/>
        <v>0</v>
      </c>
    </row>
    <row r="28" spans="1:12" ht="15.75" customHeight="1">
      <c r="A28" s="175"/>
      <c r="B28" s="158" t="s">
        <v>31</v>
      </c>
      <c r="C28" s="159"/>
      <c r="D28" s="39">
        <v>23</v>
      </c>
      <c r="E28" s="84">
        <v>124</v>
      </c>
      <c r="F28" s="84">
        <v>119</v>
      </c>
      <c r="G28" s="84"/>
      <c r="H28" s="84">
        <v>122</v>
      </c>
      <c r="I28" s="84">
        <v>111</v>
      </c>
      <c r="J28" s="84">
        <v>2</v>
      </c>
      <c r="K28" s="84"/>
      <c r="L28" s="91">
        <f t="shared" si="0"/>
        <v>5</v>
      </c>
    </row>
    <row r="29" spans="1:12" ht="14.25" customHeight="1">
      <c r="A29" s="175"/>
      <c r="B29" s="95"/>
      <c r="C29" s="97" t="s">
        <v>170</v>
      </c>
      <c r="D29" s="39">
        <v>24</v>
      </c>
      <c r="E29" s="84">
        <v>124</v>
      </c>
      <c r="F29" s="84">
        <v>112</v>
      </c>
      <c r="G29" s="84">
        <v>1</v>
      </c>
      <c r="H29" s="84">
        <v>107</v>
      </c>
      <c r="I29" s="84">
        <v>94</v>
      </c>
      <c r="J29" s="84">
        <v>17</v>
      </c>
      <c r="K29" s="84"/>
      <c r="L29" s="91">
        <f t="shared" si="0"/>
        <v>12</v>
      </c>
    </row>
    <row r="30" spans="1:12" ht="17.25" customHeight="1">
      <c r="A30" s="175"/>
      <c r="B30" s="158" t="s">
        <v>32</v>
      </c>
      <c r="C30" s="159"/>
      <c r="D30" s="39">
        <v>25</v>
      </c>
      <c r="E30" s="84">
        <v>32</v>
      </c>
      <c r="F30" s="84">
        <v>32</v>
      </c>
      <c r="G30" s="84"/>
      <c r="H30" s="84">
        <v>32</v>
      </c>
      <c r="I30" s="84">
        <v>30</v>
      </c>
      <c r="J30" s="84"/>
      <c r="K30" s="84"/>
      <c r="L30" s="91">
        <f t="shared" si="0"/>
        <v>0</v>
      </c>
    </row>
    <row r="31" spans="1:12" ht="18" customHeight="1">
      <c r="A31" s="175"/>
      <c r="B31" s="95"/>
      <c r="C31" s="97" t="s">
        <v>171</v>
      </c>
      <c r="D31" s="39">
        <v>26</v>
      </c>
      <c r="E31" s="84">
        <v>35</v>
      </c>
      <c r="F31" s="84">
        <v>30</v>
      </c>
      <c r="G31" s="84"/>
      <c r="H31" s="84">
        <v>34</v>
      </c>
      <c r="I31" s="84">
        <v>34</v>
      </c>
      <c r="J31" s="84">
        <v>1</v>
      </c>
      <c r="K31" s="84"/>
      <c r="L31" s="91">
        <f t="shared" si="0"/>
        <v>5</v>
      </c>
    </row>
    <row r="32" spans="1:12" ht="18" customHeight="1">
      <c r="A32" s="175"/>
      <c r="B32" s="158" t="s">
        <v>33</v>
      </c>
      <c r="C32" s="159"/>
      <c r="D32" s="39">
        <v>27</v>
      </c>
      <c r="E32" s="84">
        <v>3</v>
      </c>
      <c r="F32" s="84">
        <v>2</v>
      </c>
      <c r="G32" s="84"/>
      <c r="H32" s="84">
        <v>3</v>
      </c>
      <c r="I32" s="84"/>
      <c r="J32" s="84"/>
      <c r="K32" s="84"/>
      <c r="L32" s="91">
        <f t="shared" si="0"/>
        <v>1</v>
      </c>
    </row>
    <row r="33" spans="1:12" ht="26.25" customHeight="1">
      <c r="A33" s="175"/>
      <c r="B33" s="158" t="s">
        <v>173</v>
      </c>
      <c r="C33" s="159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75"/>
      <c r="B35" s="158" t="s">
        <v>194</v>
      </c>
      <c r="C35" s="159"/>
      <c r="D35" s="39">
        <v>30</v>
      </c>
      <c r="E35" s="84">
        <v>1</v>
      </c>
      <c r="F35" s="84">
        <v>1</v>
      </c>
      <c r="G35" s="84"/>
      <c r="H35" s="84">
        <v>1</v>
      </c>
      <c r="I35" s="84"/>
      <c r="J35" s="84"/>
      <c r="K35" s="84"/>
      <c r="L35" s="91">
        <f t="shared" si="0"/>
        <v>0</v>
      </c>
    </row>
    <row r="36" spans="1:12" ht="18" customHeight="1">
      <c r="A36" s="175"/>
      <c r="B36" s="168" t="s">
        <v>129</v>
      </c>
      <c r="C36" s="169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>
      <c r="A37" s="175"/>
      <c r="B37" s="168" t="s">
        <v>35</v>
      </c>
      <c r="C37" s="169"/>
      <c r="D37" s="39">
        <v>32</v>
      </c>
      <c r="E37" s="84">
        <v>10</v>
      </c>
      <c r="F37" s="84">
        <v>10</v>
      </c>
      <c r="G37" s="84"/>
      <c r="H37" s="84">
        <v>10</v>
      </c>
      <c r="I37" s="84">
        <v>7</v>
      </c>
      <c r="J37" s="84"/>
      <c r="K37" s="84"/>
      <c r="L37" s="91">
        <f t="shared" si="0"/>
        <v>0</v>
      </c>
    </row>
    <row r="38" spans="1:12" ht="40.5" customHeight="1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75"/>
      <c r="B39" s="158" t="s">
        <v>214</v>
      </c>
      <c r="C39" s="159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>
      <c r="A40" s="175"/>
      <c r="B40" s="6" t="s">
        <v>36</v>
      </c>
      <c r="C40" s="6"/>
      <c r="D40" s="39">
        <v>35</v>
      </c>
      <c r="E40" s="94">
        <v>212</v>
      </c>
      <c r="F40" s="94">
        <v>191</v>
      </c>
      <c r="G40" s="94">
        <v>1</v>
      </c>
      <c r="H40" s="94">
        <v>190</v>
      </c>
      <c r="I40" s="94">
        <v>157</v>
      </c>
      <c r="J40" s="94">
        <v>22</v>
      </c>
      <c r="K40" s="94"/>
      <c r="L40" s="91">
        <f t="shared" si="0"/>
        <v>21</v>
      </c>
    </row>
    <row r="41" spans="1:12" ht="18.75" customHeight="1">
      <c r="A41" s="178" t="s">
        <v>43</v>
      </c>
      <c r="B41" s="173" t="s">
        <v>44</v>
      </c>
      <c r="C41" s="173"/>
      <c r="D41" s="39">
        <v>36</v>
      </c>
      <c r="E41" s="84">
        <v>221</v>
      </c>
      <c r="F41" s="84">
        <v>218</v>
      </c>
      <c r="G41" s="84"/>
      <c r="H41" s="84">
        <v>221</v>
      </c>
      <c r="I41" s="121" t="s">
        <v>210</v>
      </c>
      <c r="J41" s="84"/>
      <c r="K41" s="84"/>
      <c r="L41" s="91">
        <f t="shared" si="0"/>
        <v>3</v>
      </c>
    </row>
    <row r="42" spans="1:12" ht="16.5" customHeight="1">
      <c r="A42" s="178"/>
      <c r="B42" s="170" t="s">
        <v>47</v>
      </c>
      <c r="C42" s="171"/>
      <c r="D42" s="39">
        <v>37</v>
      </c>
      <c r="E42" s="84"/>
      <c r="F42" s="84"/>
      <c r="G42" s="84"/>
      <c r="H42" s="84"/>
      <c r="I42" s="121" t="s">
        <v>210</v>
      </c>
      <c r="J42" s="84"/>
      <c r="K42" s="84"/>
      <c r="L42" s="91">
        <f t="shared" si="0"/>
        <v>0</v>
      </c>
    </row>
    <row r="43" spans="1:12" ht="26.25" customHeight="1">
      <c r="A43" s="178"/>
      <c r="B43" s="174" t="s">
        <v>42</v>
      </c>
      <c r="C43" s="174"/>
      <c r="D43" s="39">
        <v>38</v>
      </c>
      <c r="E43" s="84"/>
      <c r="F43" s="84"/>
      <c r="G43" s="84"/>
      <c r="H43" s="84"/>
      <c r="I43" s="84"/>
      <c r="J43" s="84"/>
      <c r="K43" s="84"/>
      <c r="L43" s="91">
        <f t="shared" si="0"/>
        <v>0</v>
      </c>
    </row>
    <row r="44" spans="1:12" ht="15.75" customHeight="1">
      <c r="A44" s="178"/>
      <c r="B44" s="176" t="s">
        <v>194</v>
      </c>
      <c r="C44" s="177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>
      <c r="A45" s="178"/>
      <c r="B45" s="6" t="s">
        <v>36</v>
      </c>
      <c r="C45" s="70"/>
      <c r="D45" s="39">
        <v>40</v>
      </c>
      <c r="E45" s="84">
        <f>E41+E43+E44</f>
        <v>221</v>
      </c>
      <c r="F45" s="84">
        <f t="shared" ref="F45:K45" si="2">F41+F43+F44</f>
        <v>218</v>
      </c>
      <c r="G45" s="84">
        <f t="shared" si="2"/>
        <v>0</v>
      </c>
      <c r="H45" s="84">
        <f t="shared" si="2"/>
        <v>221</v>
      </c>
      <c r="I45" s="84">
        <f>I43+I44</f>
        <v>0</v>
      </c>
      <c r="J45" s="84">
        <f t="shared" si="2"/>
        <v>0</v>
      </c>
      <c r="K45" s="84">
        <f t="shared" si="2"/>
        <v>0</v>
      </c>
      <c r="L45" s="91">
        <f t="shared" si="0"/>
        <v>3</v>
      </c>
    </row>
    <row r="46" spans="1:12" ht="15.75" customHeight="1">
      <c r="A46" s="172" t="s">
        <v>195</v>
      </c>
      <c r="B46" s="172"/>
      <c r="C46" s="172"/>
      <c r="D46" s="39">
        <v>41</v>
      </c>
      <c r="E46" s="84">
        <f t="shared" ref="E46:K46" si="3">E16+E25+E40+E45</f>
        <v>544</v>
      </c>
      <c r="F46" s="84">
        <f t="shared" si="3"/>
        <v>500</v>
      </c>
      <c r="G46" s="84">
        <f t="shared" si="3"/>
        <v>1</v>
      </c>
      <c r="H46" s="84">
        <f t="shared" si="3"/>
        <v>508</v>
      </c>
      <c r="I46" s="84">
        <f t="shared" si="3"/>
        <v>163</v>
      </c>
      <c r="J46" s="84">
        <f t="shared" si="3"/>
        <v>36</v>
      </c>
      <c r="K46" s="84">
        <f t="shared" si="3"/>
        <v>1</v>
      </c>
      <c r="L46" s="91">
        <f t="shared" si="0"/>
        <v>44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&amp;R2&amp;C&amp;R2&amp;L9C7FF1D8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94" t="s">
        <v>137</v>
      </c>
      <c r="B1" s="194"/>
      <c r="C1" s="194"/>
      <c r="D1" s="194"/>
      <c r="E1" s="40"/>
      <c r="F1" s="44"/>
    </row>
    <row r="2" spans="1:7" ht="22.5" customHeight="1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>
      <c r="A3" s="230" t="s">
        <v>41</v>
      </c>
      <c r="B3" s="229" t="s">
        <v>196</v>
      </c>
      <c r="C3" s="229"/>
      <c r="D3" s="229"/>
      <c r="E3" s="229"/>
      <c r="F3" s="69">
        <v>1</v>
      </c>
      <c r="G3" s="84"/>
    </row>
    <row r="4" spans="1:7" ht="17.25" customHeight="1">
      <c r="A4" s="231"/>
      <c r="B4" s="47"/>
      <c r="C4" s="233" t="s">
        <v>11</v>
      </c>
      <c r="D4" s="233"/>
      <c r="E4" s="234"/>
      <c r="F4" s="69">
        <v>2</v>
      </c>
      <c r="G4" s="84"/>
    </row>
    <row r="5" spans="1:7" ht="17.25" customHeight="1">
      <c r="A5" s="231"/>
      <c r="B5" s="226" t="s">
        <v>71</v>
      </c>
      <c r="C5" s="227"/>
      <c r="D5" s="227"/>
      <c r="E5" s="228"/>
      <c r="F5" s="69">
        <v>3</v>
      </c>
      <c r="G5" s="84">
        <v>14</v>
      </c>
    </row>
    <row r="6" spans="1:7" ht="17.25" customHeight="1">
      <c r="A6" s="231"/>
      <c r="B6" s="215" t="s">
        <v>66</v>
      </c>
      <c r="C6" s="202" t="s">
        <v>67</v>
      </c>
      <c r="D6" s="202"/>
      <c r="E6" s="202"/>
      <c r="F6" s="69">
        <v>4</v>
      </c>
      <c r="G6" s="84"/>
    </row>
    <row r="7" spans="1:7" ht="25.5" customHeight="1">
      <c r="A7" s="231"/>
      <c r="B7" s="216"/>
      <c r="C7" s="202" t="s">
        <v>68</v>
      </c>
      <c r="D7" s="202"/>
      <c r="E7" s="202"/>
      <c r="F7" s="69">
        <v>5</v>
      </c>
      <c r="G7" s="84"/>
    </row>
    <row r="8" spans="1:7" ht="18.75" customHeight="1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4</v>
      </c>
    </row>
    <row r="9" spans="1:7" ht="18.75" customHeight="1">
      <c r="A9" s="231"/>
      <c r="B9" s="216"/>
      <c r="C9" s="215"/>
      <c r="D9" s="202" t="s">
        <v>56</v>
      </c>
      <c r="E9" s="202"/>
      <c r="F9" s="69">
        <v>7</v>
      </c>
      <c r="G9" s="84"/>
    </row>
    <row r="10" spans="1:7" ht="18.75" customHeight="1">
      <c r="A10" s="231"/>
      <c r="B10" s="216"/>
      <c r="C10" s="215"/>
      <c r="D10" s="202" t="s">
        <v>57</v>
      </c>
      <c r="E10" s="202"/>
      <c r="F10" s="69">
        <v>8</v>
      </c>
      <c r="G10" s="84">
        <v>1</v>
      </c>
    </row>
    <row r="11" spans="1:7" ht="18.75" customHeight="1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/>
    </row>
    <row r="12" spans="1:7" ht="19.5" customHeight="1">
      <c r="A12" s="231"/>
      <c r="B12" s="217"/>
      <c r="C12" s="217"/>
      <c r="D12" s="217"/>
      <c r="E12" s="68" t="s">
        <v>74</v>
      </c>
      <c r="F12" s="69">
        <v>10</v>
      </c>
      <c r="G12" s="84"/>
    </row>
    <row r="13" spans="1:7" ht="26.25" customHeight="1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/>
    </row>
    <row r="14" spans="1:7" ht="12" customHeight="1">
      <c r="A14" s="231"/>
      <c r="B14" s="214"/>
      <c r="C14" s="202" t="s">
        <v>77</v>
      </c>
      <c r="D14" s="202"/>
      <c r="E14" s="202"/>
      <c r="F14" s="69">
        <v>12</v>
      </c>
      <c r="G14" s="84">
        <v>43</v>
      </c>
    </row>
    <row r="15" spans="1:7" ht="12" customHeight="1">
      <c r="A15" s="231"/>
      <c r="B15" s="214"/>
      <c r="C15" s="202" t="s">
        <v>83</v>
      </c>
      <c r="D15" s="202"/>
      <c r="E15" s="202"/>
      <c r="F15" s="69">
        <v>13</v>
      </c>
      <c r="G15" s="84"/>
    </row>
    <row r="16" spans="1:7" ht="12" customHeight="1">
      <c r="A16" s="231"/>
      <c r="B16" s="214"/>
      <c r="C16" s="218" t="s">
        <v>78</v>
      </c>
      <c r="D16" s="218"/>
      <c r="E16" s="218"/>
      <c r="F16" s="69">
        <v>14</v>
      </c>
      <c r="G16" s="84">
        <v>3</v>
      </c>
    </row>
    <row r="17" spans="1:7" ht="12" customHeight="1">
      <c r="A17" s="231"/>
      <c r="B17" s="214"/>
      <c r="C17" s="218" t="s">
        <v>79</v>
      </c>
      <c r="D17" s="218"/>
      <c r="E17" s="218"/>
      <c r="F17" s="69">
        <v>15</v>
      </c>
      <c r="G17" s="84">
        <v>1</v>
      </c>
    </row>
    <row r="18" spans="1:7" ht="12" customHeight="1">
      <c r="A18" s="231"/>
      <c r="B18" s="214"/>
      <c r="C18" s="202" t="s">
        <v>80</v>
      </c>
      <c r="D18" s="202"/>
      <c r="E18" s="202"/>
      <c r="F18" s="69">
        <v>16</v>
      </c>
      <c r="G18" s="84">
        <v>31</v>
      </c>
    </row>
    <row r="19" spans="1:7" ht="12" customHeight="1">
      <c r="A19" s="231"/>
      <c r="B19" s="214"/>
      <c r="C19" s="202" t="s">
        <v>81</v>
      </c>
      <c r="D19" s="202"/>
      <c r="E19" s="202"/>
      <c r="F19" s="69">
        <v>17</v>
      </c>
      <c r="G19" s="84">
        <v>1</v>
      </c>
    </row>
    <row r="20" spans="1:7" ht="12" customHeight="1">
      <c r="A20" s="231"/>
      <c r="B20" s="214"/>
      <c r="C20" s="218" t="s">
        <v>82</v>
      </c>
      <c r="D20" s="218"/>
      <c r="E20" s="218"/>
      <c r="F20" s="69">
        <v>18</v>
      </c>
      <c r="G20" s="84">
        <v>29</v>
      </c>
    </row>
    <row r="21" spans="1:7" ht="12" customHeight="1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3</v>
      </c>
    </row>
    <row r="22" spans="1:7" ht="12" customHeight="1">
      <c r="A22" s="231"/>
      <c r="B22" s="220"/>
      <c r="C22" s="53" t="s">
        <v>85</v>
      </c>
      <c r="D22" s="54"/>
      <c r="E22" s="55"/>
      <c r="F22" s="69">
        <v>20</v>
      </c>
      <c r="G22" s="84">
        <v>2</v>
      </c>
    </row>
    <row r="23" spans="1:7" ht="12" customHeight="1">
      <c r="A23" s="231"/>
      <c r="B23" s="220"/>
      <c r="C23" s="50" t="s">
        <v>86</v>
      </c>
      <c r="D23" s="51"/>
      <c r="E23" s="52"/>
      <c r="F23" s="69">
        <v>21</v>
      </c>
      <c r="G23" s="84">
        <v>2</v>
      </c>
    </row>
    <row r="24" spans="1:7" ht="12" customHeight="1">
      <c r="A24" s="231"/>
      <c r="B24" s="220"/>
      <c r="C24" s="53" t="s">
        <v>87</v>
      </c>
      <c r="D24" s="54"/>
      <c r="E24" s="55"/>
      <c r="F24" s="69">
        <v>22</v>
      </c>
      <c r="G24" s="84">
        <v>2</v>
      </c>
    </row>
    <row r="25" spans="1:7" ht="12" customHeight="1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>
      <c r="A29" s="186"/>
      <c r="B29" s="223" t="s">
        <v>48</v>
      </c>
      <c r="C29" s="224"/>
      <c r="D29" s="224"/>
      <c r="E29" s="225"/>
      <c r="F29" s="69">
        <v>27</v>
      </c>
      <c r="G29" s="84"/>
    </row>
    <row r="30" spans="1:7" ht="12" customHeight="1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/>
      <c r="I44" s="93"/>
    </row>
    <row r="45" spans="1:9" ht="27" customHeight="1">
      <c r="A45" s="192"/>
      <c r="B45" s="213" t="s">
        <v>48</v>
      </c>
      <c r="C45" s="213"/>
      <c r="D45" s="213"/>
      <c r="E45" s="213"/>
      <c r="F45" s="69">
        <v>43</v>
      </c>
      <c r="G45" s="84">
        <v>6</v>
      </c>
    </row>
    <row r="46" spans="1:9" ht="12" customHeight="1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2</v>
      </c>
    </row>
    <row r="47" spans="1:9" ht="12" customHeight="1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2</v>
      </c>
    </row>
    <row r="48" spans="1:9" ht="12" customHeight="1">
      <c r="A48" s="192"/>
      <c r="B48" s="196"/>
      <c r="C48" s="197"/>
      <c r="D48" s="201" t="s">
        <v>52</v>
      </c>
      <c r="E48" s="201"/>
      <c r="F48" s="69">
        <v>46</v>
      </c>
      <c r="G48" s="84"/>
    </row>
    <row r="49" spans="1:7" ht="12" customHeight="1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/>
    </row>
    <row r="52" spans="1:7" ht="12" customHeight="1">
      <c r="A52" s="192"/>
      <c r="B52" s="196"/>
      <c r="C52" s="201" t="s">
        <v>56</v>
      </c>
      <c r="D52" s="201"/>
      <c r="E52" s="201"/>
      <c r="F52" s="69">
        <v>50</v>
      </c>
      <c r="G52" s="84"/>
    </row>
    <row r="53" spans="1:7" ht="12" customHeight="1">
      <c r="A53" s="192"/>
      <c r="B53" s="196"/>
      <c r="C53" s="201" t="s">
        <v>57</v>
      </c>
      <c r="D53" s="201"/>
      <c r="E53" s="201"/>
      <c r="F53" s="69">
        <v>51</v>
      </c>
      <c r="G53" s="84"/>
    </row>
    <row r="54" spans="1:7" ht="12" customHeight="1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&amp;R3&amp;C&amp;R3&amp;L9C7FF1D8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88</v>
      </c>
    </row>
    <row r="4" spans="1:9" ht="14.25" customHeight="1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38</v>
      </c>
    </row>
    <row r="5" spans="1:9" ht="14.25" customHeight="1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28</v>
      </c>
    </row>
    <row r="6" spans="1:9" ht="14.25" customHeight="1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50</v>
      </c>
    </row>
    <row r="8" spans="1:9" ht="14.25" customHeight="1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/>
    </row>
    <row r="9" spans="1:9" ht="14.25" customHeight="1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/>
    </row>
    <row r="10" spans="1:9" ht="15" customHeight="1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/>
    </row>
    <row r="11" spans="1:9" ht="15" customHeight="1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/>
    </row>
    <row r="13" spans="1:9" ht="15" customHeight="1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7</v>
      </c>
    </row>
    <row r="20" spans="1:9" ht="15" customHeight="1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97</v>
      </c>
    </row>
    <row r="21" spans="1:9" ht="15" customHeight="1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1</v>
      </c>
    </row>
    <row r="22" spans="1:9" ht="15" customHeight="1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/>
    </row>
    <row r="23" spans="1:9" ht="15" customHeight="1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/>
    </row>
    <row r="25" spans="1:9" ht="16.5" customHeight="1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/>
    </row>
    <row r="27" spans="1:9" ht="16.5" customHeight="1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/>
    </row>
    <row r="28" spans="1:9" ht="14.25" customHeight="1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/>
    </row>
    <row r="29" spans="1:9" ht="14.25" customHeight="1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/>
    </row>
    <row r="30" spans="1:9" ht="14.25" customHeight="1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/>
    </row>
    <row r="36" spans="1:10" ht="27" customHeight="1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/>
    </row>
    <row r="37" spans="1:10" ht="12.75" customHeight="1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48</v>
      </c>
      <c r="J37" s="108"/>
    </row>
    <row r="38" spans="1:10" ht="12.75" customHeight="1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70</v>
      </c>
    </row>
    <row r="39" spans="1:10" ht="15" customHeight="1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58</v>
      </c>
    </row>
    <row r="40" spans="1:10" ht="15" customHeight="1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155</v>
      </c>
    </row>
    <row r="41" spans="1:10" ht="15" customHeight="1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57</v>
      </c>
    </row>
    <row r="42" spans="1:10" ht="15" customHeight="1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/>
    </row>
    <row r="43" spans="1:10" ht="15" customHeight="1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1914019</v>
      </c>
    </row>
    <row r="44" spans="1:10" ht="15" customHeight="1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1466778</v>
      </c>
    </row>
    <row r="45" spans="1:10" ht="15" customHeight="1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1</v>
      </c>
    </row>
    <row r="47" spans="1:10" ht="15" customHeight="1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7</v>
      </c>
    </row>
    <row r="48" spans="1:10" ht="15" customHeight="1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13</v>
      </c>
    </row>
    <row r="49" spans="1:9" ht="24.75" customHeight="1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4</v>
      </c>
    </row>
    <row r="50" spans="1:9" ht="13.5" customHeight="1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3</v>
      </c>
    </row>
    <row r="52" spans="1:9" ht="14.25" customHeight="1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1</v>
      </c>
    </row>
    <row r="53" spans="1:9" ht="28.5" customHeight="1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>
      <c r="A58" s="269" t="s">
        <v>185</v>
      </c>
      <c r="B58" s="270"/>
      <c r="C58" s="270"/>
      <c r="D58" s="271"/>
      <c r="E58" s="109">
        <f>E59+E62+E63+E64</f>
        <v>468</v>
      </c>
      <c r="F58" s="109">
        <f>F59+F62+F63+F64</f>
        <v>36</v>
      </c>
      <c r="G58" s="109">
        <f>G59+G62+G63+G64</f>
        <v>3</v>
      </c>
      <c r="H58" s="109">
        <f>H59+H62+H63+H64</f>
        <v>1</v>
      </c>
      <c r="I58" s="109">
        <f>I59+I62+I63+I64</f>
        <v>0</v>
      </c>
    </row>
    <row r="59" spans="1:9" ht="13.5" customHeight="1">
      <c r="A59" s="201" t="s">
        <v>103</v>
      </c>
      <c r="B59" s="201"/>
      <c r="C59" s="201"/>
      <c r="D59" s="201"/>
      <c r="E59" s="94">
        <v>81</v>
      </c>
      <c r="F59" s="94">
        <v>13</v>
      </c>
      <c r="G59" s="94">
        <v>2</v>
      </c>
      <c r="H59" s="94">
        <v>1</v>
      </c>
      <c r="I59" s="94"/>
    </row>
    <row r="60" spans="1:9" ht="13.5" customHeight="1">
      <c r="A60" s="249" t="s">
        <v>203</v>
      </c>
      <c r="B60" s="250"/>
      <c r="C60" s="250"/>
      <c r="D60" s="251"/>
      <c r="E60" s="86">
        <v>72</v>
      </c>
      <c r="F60" s="86">
        <v>13</v>
      </c>
      <c r="G60" s="86">
        <v>2</v>
      </c>
      <c r="H60" s="86">
        <v>1</v>
      </c>
      <c r="I60" s="86"/>
    </row>
    <row r="61" spans="1:9" ht="13.5" customHeight="1">
      <c r="A61" s="249" t="s">
        <v>204</v>
      </c>
      <c r="B61" s="250"/>
      <c r="C61" s="250"/>
      <c r="D61" s="251"/>
      <c r="E61" s="86">
        <v>1</v>
      </c>
      <c r="F61" s="86"/>
      <c r="G61" s="86"/>
      <c r="H61" s="86"/>
      <c r="I61" s="86"/>
    </row>
    <row r="62" spans="1:9" ht="13.5" customHeight="1">
      <c r="A62" s="252" t="s">
        <v>30</v>
      </c>
      <c r="B62" s="252"/>
      <c r="C62" s="252"/>
      <c r="D62" s="252"/>
      <c r="E62" s="84"/>
      <c r="F62" s="84"/>
      <c r="G62" s="84"/>
      <c r="H62" s="84"/>
      <c r="I62" s="84"/>
    </row>
    <row r="63" spans="1:9" ht="13.5" customHeight="1">
      <c r="A63" s="252" t="s">
        <v>104</v>
      </c>
      <c r="B63" s="252"/>
      <c r="C63" s="252"/>
      <c r="D63" s="252"/>
      <c r="E63" s="84">
        <v>166</v>
      </c>
      <c r="F63" s="84">
        <v>23</v>
      </c>
      <c r="G63" s="84">
        <v>1</v>
      </c>
      <c r="H63" s="84"/>
      <c r="I63" s="84"/>
    </row>
    <row r="64" spans="1:9" ht="13.5" customHeight="1">
      <c r="A64" s="201" t="s">
        <v>108</v>
      </c>
      <c r="B64" s="201"/>
      <c r="C64" s="201"/>
      <c r="D64" s="201"/>
      <c r="E64" s="84">
        <v>221</v>
      </c>
      <c r="F64" s="84"/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>
      <c r="A68" s="242" t="s">
        <v>185</v>
      </c>
      <c r="B68" s="243"/>
      <c r="C68" s="243"/>
      <c r="D68" s="244"/>
      <c r="E68" s="110">
        <v>1</v>
      </c>
      <c r="F68" s="114">
        <v>330</v>
      </c>
      <c r="G68" s="115">
        <v>2515323</v>
      </c>
      <c r="H68" s="100"/>
      <c r="I68" s="100"/>
    </row>
    <row r="69" spans="1:9" ht="15" customHeight="1">
      <c r="A69" s="322" t="s">
        <v>186</v>
      </c>
      <c r="B69" s="323"/>
      <c r="C69" s="245" t="s">
        <v>187</v>
      </c>
      <c r="D69" s="246"/>
      <c r="E69" s="119">
        <v>2</v>
      </c>
      <c r="F69" s="116">
        <v>103</v>
      </c>
      <c r="G69" s="117">
        <v>2039135</v>
      </c>
      <c r="H69" s="101"/>
      <c r="I69" s="101"/>
    </row>
    <row r="70" spans="1:9" ht="15" customHeight="1">
      <c r="A70" s="324"/>
      <c r="B70" s="325"/>
      <c r="C70" s="245" t="s">
        <v>188</v>
      </c>
      <c r="D70" s="246"/>
      <c r="E70" s="119">
        <v>3</v>
      </c>
      <c r="F70" s="116">
        <v>227</v>
      </c>
      <c r="G70" s="117">
        <v>476188</v>
      </c>
      <c r="H70" s="101"/>
      <c r="I70" s="101"/>
    </row>
    <row r="71" spans="1:9" ht="15" customHeight="1">
      <c r="A71" s="312" t="s">
        <v>189</v>
      </c>
      <c r="B71" s="313"/>
      <c r="C71" s="316" t="s">
        <v>113</v>
      </c>
      <c r="D71" s="317"/>
      <c r="E71" s="120">
        <v>4</v>
      </c>
      <c r="F71" s="118">
        <v>90</v>
      </c>
      <c r="G71" s="115">
        <v>47115</v>
      </c>
      <c r="H71" s="101"/>
      <c r="I71" s="101"/>
    </row>
    <row r="72" spans="1:9" ht="30" customHeight="1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>
      <c r="A74" s="314"/>
      <c r="B74" s="315"/>
      <c r="C74" s="245" t="s">
        <v>208</v>
      </c>
      <c r="D74" s="246"/>
      <c r="E74" s="119">
        <v>7</v>
      </c>
      <c r="F74" s="116"/>
      <c r="G74" s="117"/>
      <c r="H74" s="101"/>
      <c r="I74" s="101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&amp;R4&amp;C&amp;R4&amp;L9C7FF1D8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128</v>
      </c>
      <c r="B1" s="46"/>
      <c r="C1" s="46"/>
      <c r="D1" s="46"/>
    </row>
    <row r="2" spans="1:4" ht="25.5" customHeight="1">
      <c r="A2" s="332" t="s">
        <v>4</v>
      </c>
      <c r="B2" s="333"/>
      <c r="C2" s="8" t="s">
        <v>37</v>
      </c>
      <c r="D2" s="8" t="s">
        <v>5</v>
      </c>
    </row>
    <row r="3" spans="1:4" ht="27.75" customHeight="1">
      <c r="A3" s="213" t="s">
        <v>175</v>
      </c>
      <c r="B3" s="213"/>
      <c r="C3" s="10">
        <v>1</v>
      </c>
      <c r="D3" s="105">
        <f>IF('розділ 1 '!J46&lt;&gt;0,'розділ 1 '!K46*100/'розділ 1 '!J46,0)</f>
        <v>2.7777777777777777</v>
      </c>
    </row>
    <row r="4" spans="1:4" ht="18" customHeight="1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7.1428571428571432</v>
      </c>
    </row>
    <row r="5" spans="1:4" ht="18" customHeight="1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>
      <c r="A6" s="339"/>
      <c r="B6" s="64" t="s">
        <v>178</v>
      </c>
      <c r="C6" s="10">
        <v>4</v>
      </c>
      <c r="D6" s="105">
        <f>IF('розділ 1 '!J40&lt;&gt;0,'розділ 1 '!K40*100/'розділ 1 '!J40,0)</f>
        <v>0</v>
      </c>
    </row>
    <row r="7" spans="1:4" ht="18" customHeight="1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>
      <c r="A8" s="213" t="s">
        <v>180</v>
      </c>
      <c r="B8" s="213"/>
      <c r="C8" s="10">
        <v>6</v>
      </c>
      <c r="D8" s="105">
        <f>IF('розділ 1 '!F46&lt;&gt;0,'розділ 1 '!H46*100/'розділ 1 '!F46,0)</f>
        <v>101.6</v>
      </c>
    </row>
    <row r="9" spans="1:4" ht="18" customHeight="1">
      <c r="A9" s="213" t="s">
        <v>96</v>
      </c>
      <c r="B9" s="213"/>
      <c r="C9" s="10">
        <v>7</v>
      </c>
      <c r="D9" s="88">
        <f>IF('розділ 3'!I52&lt;&gt;0,'розділ 1 '!H46/'розділ 3'!I52,0)</f>
        <v>508</v>
      </c>
    </row>
    <row r="10" spans="1:4" ht="25.5" customHeight="1">
      <c r="A10" s="213" t="s">
        <v>106</v>
      </c>
      <c r="B10" s="213"/>
      <c r="C10" s="10">
        <v>8</v>
      </c>
      <c r="D10" s="88">
        <f>IF('розділ 3'!I52&lt;&gt;0,'розділ 1 '!E46/'розділ 3'!I52,0)</f>
        <v>544</v>
      </c>
    </row>
    <row r="11" spans="1:4" ht="16.5" customHeight="1">
      <c r="A11" s="223" t="s">
        <v>62</v>
      </c>
      <c r="B11" s="225"/>
      <c r="C11" s="10">
        <v>9</v>
      </c>
      <c r="D11" s="84">
        <v>35</v>
      </c>
    </row>
    <row r="12" spans="1:4" ht="16.5" customHeight="1">
      <c r="A12" s="252" t="s">
        <v>103</v>
      </c>
      <c r="B12" s="252"/>
      <c r="C12" s="10">
        <v>10</v>
      </c>
      <c r="D12" s="84">
        <v>72</v>
      </c>
    </row>
    <row r="13" spans="1:4" ht="16.5" customHeight="1">
      <c r="A13" s="249" t="s">
        <v>203</v>
      </c>
      <c r="B13" s="251"/>
      <c r="C13" s="10">
        <v>11</v>
      </c>
      <c r="D13" s="94">
        <v>79</v>
      </c>
    </row>
    <row r="14" spans="1:4" ht="16.5" customHeight="1">
      <c r="A14" s="249" t="s">
        <v>204</v>
      </c>
      <c r="B14" s="251"/>
      <c r="C14" s="10">
        <v>12</v>
      </c>
      <c r="D14" s="94">
        <v>1</v>
      </c>
    </row>
    <row r="15" spans="1:4" ht="16.5" customHeight="1">
      <c r="A15" s="252" t="s">
        <v>30</v>
      </c>
      <c r="B15" s="252"/>
      <c r="C15" s="10">
        <v>13</v>
      </c>
      <c r="D15" s="84"/>
    </row>
    <row r="16" spans="1:4" ht="16.5" customHeight="1">
      <c r="A16" s="252" t="s">
        <v>104</v>
      </c>
      <c r="B16" s="252"/>
      <c r="C16" s="10">
        <v>14</v>
      </c>
      <c r="D16" s="84">
        <v>50</v>
      </c>
    </row>
    <row r="17" spans="1:7" ht="16.5" customHeight="1">
      <c r="A17" s="252" t="s">
        <v>108</v>
      </c>
      <c r="B17" s="252"/>
      <c r="C17" s="10">
        <v>15</v>
      </c>
      <c r="D17" s="84">
        <v>5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41" t="s">
        <v>166</v>
      </c>
      <c r="B20" s="341"/>
      <c r="C20" s="342" t="s">
        <v>216</v>
      </c>
      <c r="D20" s="342"/>
    </row>
    <row r="21" spans="1:7" ht="15.75" customHeight="1">
      <c r="A21" s="59"/>
      <c r="B21" s="79" t="s">
        <v>97</v>
      </c>
      <c r="C21" s="335" t="s">
        <v>98</v>
      </c>
      <c r="D21" s="335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43" t="s">
        <v>217</v>
      </c>
      <c r="D23" s="343"/>
      <c r="G23" s="93"/>
    </row>
    <row r="24" spans="1:7" ht="15.75" customHeight="1">
      <c r="A24" s="61"/>
      <c r="B24" s="79" t="s">
        <v>97</v>
      </c>
      <c r="C24" s="335" t="s">
        <v>98</v>
      </c>
      <c r="D24" s="335"/>
    </row>
    <row r="25" spans="1:7">
      <c r="A25" s="62" t="s">
        <v>99</v>
      </c>
      <c r="B25" s="82"/>
      <c r="C25" s="336" t="s">
        <v>218</v>
      </c>
      <c r="D25" s="336"/>
    </row>
    <row r="26" spans="1:7">
      <c r="A26" s="63" t="s">
        <v>100</v>
      </c>
      <c r="B26" s="82"/>
      <c r="C26" s="337"/>
      <c r="D26" s="337"/>
    </row>
    <row r="27" spans="1:7">
      <c r="A27" s="62" t="s">
        <v>101</v>
      </c>
      <c r="B27" s="83"/>
      <c r="C27" s="337" t="s">
        <v>219</v>
      </c>
      <c r="D27" s="337"/>
    </row>
    <row r="28" spans="1:7" ht="15.75" customHeight="1"/>
    <row r="29" spans="1:7" ht="12.75" customHeight="1">
      <c r="C29" s="340" t="s">
        <v>220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&amp;R5&amp;C&amp;R5&amp;L9C7FF1D8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2021-09-02T06:14:55Z</cp:lastPrinted>
  <dcterms:created xsi:type="dcterms:W3CDTF">2004-04-20T14:33:35Z</dcterms:created>
  <dcterms:modified xsi:type="dcterms:W3CDTF">2022-01-19T11:56:01Z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1-мзс_00651_4.2021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9C7FF1D8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3.29.0.1578</vt:lpwstr>
  </property>
</Properties>
</file>