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9320" windowHeight="8280" activeTab="1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5725" calcMode="manual" fullCalcOnLoad="1"/>
</workbook>
</file>

<file path=xl/calcChain.xml><?xml version="1.0" encoding="utf-8"?>
<calcChain xmlns="http://schemas.openxmlformats.org/spreadsheetml/2006/main">
  <c r="E4" i="7"/>
  <c r="F4"/>
  <c r="C21" i="3"/>
  <c r="C6"/>
  <c r="D21"/>
  <c r="D6"/>
  <c r="E21"/>
  <c r="E6"/>
  <c r="E56" s="1"/>
  <c r="F21"/>
  <c r="F6"/>
  <c r="G21"/>
  <c r="G6"/>
  <c r="G56" s="1"/>
  <c r="H21"/>
  <c r="H6"/>
  <c r="I21"/>
  <c r="I6"/>
  <c r="J21"/>
  <c r="J6"/>
  <c r="K21"/>
  <c r="K6"/>
  <c r="K56" s="1"/>
  <c r="L21"/>
  <c r="L6"/>
  <c r="C28"/>
  <c r="D28"/>
  <c r="E28"/>
  <c r="F28"/>
  <c r="G28"/>
  <c r="H28"/>
  <c r="H56" s="1"/>
  <c r="I28"/>
  <c r="J28"/>
  <c r="J56" s="1"/>
  <c r="K28"/>
  <c r="L28"/>
  <c r="C40"/>
  <c r="C39"/>
  <c r="D40"/>
  <c r="D39"/>
  <c r="E40"/>
  <c r="E39"/>
  <c r="F40"/>
  <c r="F39"/>
  <c r="F56" s="1"/>
  <c r="G40"/>
  <c r="G39"/>
  <c r="H40"/>
  <c r="H39"/>
  <c r="I40"/>
  <c r="I39"/>
  <c r="J40"/>
  <c r="J39"/>
  <c r="K40"/>
  <c r="K39"/>
  <c r="L40"/>
  <c r="L39"/>
  <c r="C50"/>
  <c r="D50"/>
  <c r="E50"/>
  <c r="F50"/>
  <c r="G50"/>
  <c r="H50"/>
  <c r="I50"/>
  <c r="J50"/>
  <c r="K50"/>
  <c r="L50"/>
  <c r="I56"/>
  <c r="C56"/>
  <c r="L56"/>
  <c r="D56"/>
</calcChain>
</file>

<file path=xl/sharedStrings.xml><?xml version="1.0" encoding="utf-8"?>
<sst xmlns="http://schemas.openxmlformats.org/spreadsheetml/2006/main" count="154" uniqueCount="128">
  <si>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</si>
  <si>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</si>
  <si>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</si>
  <si>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</si>
  <si>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</si>
  <si>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</si>
  <si>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</si>
  <si>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</si>
  <si>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</si>
  <si>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</si>
  <si>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</si>
  <si>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</si>
  <si>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</si>
  <si>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</si>
  <si>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</si>
  <si>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</si>
  <si>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</si>
  <si>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</si>
  <si>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</si>
  <si>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</si>
  <si>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</si>
  <si>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</si>
  <si>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</si>
  <si>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</si>
  <si>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</si>
  <si>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</si>
  <si>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</si>
  <si>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</si>
  <si>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</si>
  <si>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</si>
  <si>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</si>
  <si>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</si>
  <si>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</si>
  <si>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</si>
  <si>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</si>
  <si>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</si>
  <si>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</si>
  <si>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</si>
  <si>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</si>
  <si>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</si>
  <si>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</si>
  <si>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</si>
  <si>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</si>
  <si>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</si>
  <si>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</si>
  <si>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</si>
  <si>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</si>
  <si>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</si>
  <si>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</si>
  <si>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</si>
  <si>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</si>
  <si>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</si>
  <si>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</si>
  <si>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</si>
  <si>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</si>
  <si>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</si>
  <si>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</si>
  <si>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</si>
  <si>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</si>
  <si>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</si>
  <si>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</si>
  <si>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</si>
  <si>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</si>
  <si>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</si>
  <si>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</si>
  <si>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</si>
  <si>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</si>
  <si>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</si>
  <si>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</si>
  <si>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</si>
  <si>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</si>
  <si>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</si>
  <si>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</si>
  <si>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</si>
  <si>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</si>
  <si>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</si>
  <si>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</si>
  <si>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</si>
  <si>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</si>
  <si>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</si>
  <si>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</si>
  <si>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</si>
  <si>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</si>
  <si>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</si>
  <si>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</si>
  <si>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</si>
  <si>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</si>
  <si>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</si>
  <si>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</si>
  <si>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</si>
  <si>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</si>
  <si>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</si>
  <si>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</si>
  <si>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</si>
  <si>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</si>
  <si>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</si>
  <si>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</si>
  <si>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</si>
  <si>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</si>
  <si>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</si>
  <si>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</si>
  <si>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</si>
  <si>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</si>
  <si>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</si>
  <si>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</si>
  <si>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</si>
  <si>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</si>
  <si>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</si>
  <si>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</si>
  <si>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</si>
  <si>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</si>
  <si>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</si>
  <si>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</si>
  <si>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</si>
  <si>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</si>
  <si>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</si>
  <si>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</si>
  <si>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</si>
  <si>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2021 рік</t>
  </si>
  <si>
    <t>Верхньорогачицький районний суд Херсонської області</t>
  </si>
  <si>
    <t>74400. Херсонська область.смт. Верхній Рогачик</t>
  </si>
  <si>
    <t>вул. Центральна</t>
  </si>
  <si>
    <t/>
  </si>
  <si>
    <t>В.Г. Загрунний</t>
  </si>
  <si>
    <t>О.А. Пилипенко</t>
  </si>
  <si>
    <t>(05545) 5-15-60</t>
  </si>
  <si>
    <t>inbox@vr.ks.court.gov.ua</t>
  </si>
  <si>
    <t>5 січня 2022 року</t>
  </si>
</sst>
</file>

<file path=xl/styles.xml><?xml version="1.0" encoding="utf-8"?>
<styleSheet xmlns="http://schemas.openxmlformats.org/spreadsheetml/2006/main">
  <numFmts count="1">
    <numFmt numFmtId="211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60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&amp;C&amp;L6D9DBB50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abSelected="1" zoomScaleNormal="100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191</v>
      </c>
      <c r="D6" s="96">
        <f t="shared" si="0"/>
        <v>199613.63</v>
      </c>
      <c r="E6" s="96">
        <f t="shared" si="0"/>
        <v>137</v>
      </c>
      <c r="F6" s="96">
        <f t="shared" si="0"/>
        <v>182665.68</v>
      </c>
      <c r="G6" s="96">
        <f t="shared" si="0"/>
        <v>18</v>
      </c>
      <c r="H6" s="96">
        <f t="shared" si="0"/>
        <v>14856.6</v>
      </c>
      <c r="I6" s="96">
        <f t="shared" si="0"/>
        <v>26</v>
      </c>
      <c r="J6" s="96">
        <f t="shared" si="0"/>
        <v>17184.8</v>
      </c>
      <c r="K6" s="96">
        <f t="shared" si="0"/>
        <v>40</v>
      </c>
      <c r="L6" s="96">
        <f t="shared" si="0"/>
        <v>20430</v>
      </c>
    </row>
    <row r="7" spans="1:12" ht="16.5" customHeight="1">
      <c r="A7" s="87">
        <v>2</v>
      </c>
      <c r="B7" s="90" t="s">
        <v>74</v>
      </c>
      <c r="C7" s="97">
        <v>9</v>
      </c>
      <c r="D7" s="97">
        <v>14608.63</v>
      </c>
      <c r="E7" s="97">
        <v>5</v>
      </c>
      <c r="F7" s="97">
        <v>21713.68</v>
      </c>
      <c r="G7" s="97">
        <v>8</v>
      </c>
      <c r="H7" s="97">
        <v>9408.6</v>
      </c>
      <c r="I7" s="97">
        <v>2</v>
      </c>
      <c r="J7" s="97">
        <v>1816</v>
      </c>
      <c r="K7" s="97">
        <v>3</v>
      </c>
      <c r="L7" s="97">
        <v>2724</v>
      </c>
    </row>
    <row r="8" spans="1:12" ht="16.5" customHeight="1">
      <c r="A8" s="87">
        <v>3</v>
      </c>
      <c r="B8" s="91" t="s">
        <v>75</v>
      </c>
      <c r="C8" s="97">
        <v>2</v>
      </c>
      <c r="D8" s="97">
        <v>5150.22</v>
      </c>
      <c r="E8" s="97">
        <v>2</v>
      </c>
      <c r="F8" s="97">
        <v>5376.37</v>
      </c>
      <c r="G8" s="97">
        <v>2</v>
      </c>
      <c r="H8" s="97">
        <v>4191</v>
      </c>
      <c r="I8" s="97"/>
      <c r="J8" s="97"/>
      <c r="K8" s="97"/>
      <c r="L8" s="97"/>
    </row>
    <row r="9" spans="1:12" ht="16.5" customHeight="1">
      <c r="A9" s="87">
        <v>4</v>
      </c>
      <c r="B9" s="91" t="s">
        <v>76</v>
      </c>
      <c r="C9" s="97">
        <v>7</v>
      </c>
      <c r="D9" s="97">
        <v>9458.41</v>
      </c>
      <c r="E9" s="97">
        <v>3</v>
      </c>
      <c r="F9" s="97">
        <v>16337.31</v>
      </c>
      <c r="G9" s="97">
        <v>6</v>
      </c>
      <c r="H9" s="97">
        <v>5217.6000000000004</v>
      </c>
      <c r="I9" s="97">
        <v>2</v>
      </c>
      <c r="J9" s="97">
        <v>1816</v>
      </c>
      <c r="K9" s="97">
        <v>3</v>
      </c>
      <c r="L9" s="97">
        <v>2724</v>
      </c>
    </row>
    <row r="10" spans="1:12" ht="19.5" customHeight="1">
      <c r="A10" s="87">
        <v>5</v>
      </c>
      <c r="B10" s="90" t="s">
        <v>77</v>
      </c>
      <c r="C10" s="97">
        <v>94</v>
      </c>
      <c r="D10" s="97">
        <v>142556</v>
      </c>
      <c r="E10" s="97">
        <v>83</v>
      </c>
      <c r="F10" s="97">
        <v>130534</v>
      </c>
      <c r="G10" s="97">
        <v>7</v>
      </c>
      <c r="H10" s="97">
        <v>3405</v>
      </c>
      <c r="I10" s="97">
        <v>6</v>
      </c>
      <c r="J10" s="97">
        <v>11282.8</v>
      </c>
      <c r="K10" s="97">
        <v>7</v>
      </c>
      <c r="L10" s="97">
        <v>7718</v>
      </c>
    </row>
    <row r="11" spans="1:12" ht="19.5" customHeight="1">
      <c r="A11" s="87">
        <v>6</v>
      </c>
      <c r="B11" s="91" t="s">
        <v>78</v>
      </c>
      <c r="C11" s="97">
        <v>38</v>
      </c>
      <c r="D11" s="97">
        <v>86260</v>
      </c>
      <c r="E11" s="97">
        <v>37</v>
      </c>
      <c r="F11" s="97">
        <v>83318</v>
      </c>
      <c r="G11" s="97"/>
      <c r="H11" s="97"/>
      <c r="I11" s="97">
        <v>1</v>
      </c>
      <c r="J11" s="97">
        <v>6810</v>
      </c>
      <c r="K11" s="97">
        <v>1</v>
      </c>
      <c r="L11" s="97">
        <v>2270</v>
      </c>
    </row>
    <row r="12" spans="1:12" ht="19.5" customHeight="1">
      <c r="A12" s="87">
        <v>7</v>
      </c>
      <c r="B12" s="91" t="s">
        <v>79</v>
      </c>
      <c r="C12" s="97">
        <v>56</v>
      </c>
      <c r="D12" s="97">
        <v>56296</v>
      </c>
      <c r="E12" s="97">
        <v>46</v>
      </c>
      <c r="F12" s="97">
        <v>47216</v>
      </c>
      <c r="G12" s="97">
        <v>7</v>
      </c>
      <c r="H12" s="97">
        <v>3405</v>
      </c>
      <c r="I12" s="97">
        <v>5</v>
      </c>
      <c r="J12" s="97">
        <v>4472.8</v>
      </c>
      <c r="K12" s="97">
        <v>6</v>
      </c>
      <c r="L12" s="97">
        <v>5448</v>
      </c>
    </row>
    <row r="13" spans="1:12" ht="15" customHeight="1">
      <c r="A13" s="87">
        <v>8</v>
      </c>
      <c r="B13" s="90" t="s">
        <v>18</v>
      </c>
      <c r="C13" s="97">
        <v>18</v>
      </c>
      <c r="D13" s="97">
        <v>16344</v>
      </c>
      <c r="E13" s="97">
        <v>18</v>
      </c>
      <c r="F13" s="97">
        <v>16344</v>
      </c>
      <c r="G13" s="97">
        <v>2</v>
      </c>
      <c r="H13" s="97">
        <v>1816</v>
      </c>
      <c r="I13" s="97"/>
      <c r="J13" s="97"/>
      <c r="K13" s="97"/>
      <c r="L13" s="97"/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45</v>
      </c>
      <c r="D15" s="97">
        <v>20430</v>
      </c>
      <c r="E15" s="97">
        <v>30</v>
      </c>
      <c r="F15" s="97">
        <v>13620</v>
      </c>
      <c r="G15" s="97">
        <v>1</v>
      </c>
      <c r="H15" s="97">
        <v>227</v>
      </c>
      <c r="I15" s="97"/>
      <c r="J15" s="97"/>
      <c r="K15" s="97">
        <v>15</v>
      </c>
      <c r="L15" s="97">
        <v>6810</v>
      </c>
    </row>
    <row r="16" spans="1:12" ht="21" customHeight="1">
      <c r="A16" s="87">
        <v>11</v>
      </c>
      <c r="B16" s="91" t="s">
        <v>78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ht="21" customHeight="1">
      <c r="A17" s="87">
        <v>12</v>
      </c>
      <c r="B17" s="91" t="s">
        <v>79</v>
      </c>
      <c r="C17" s="97">
        <v>45</v>
      </c>
      <c r="D17" s="97">
        <v>20430</v>
      </c>
      <c r="E17" s="97">
        <v>30</v>
      </c>
      <c r="F17" s="97">
        <v>13620</v>
      </c>
      <c r="G17" s="97">
        <v>1</v>
      </c>
      <c r="H17" s="97">
        <v>227</v>
      </c>
      <c r="I17" s="97"/>
      <c r="J17" s="97"/>
      <c r="K17" s="97">
        <v>15</v>
      </c>
      <c r="L17" s="97">
        <v>6810</v>
      </c>
    </row>
    <row r="18" spans="1:12" ht="21" customHeight="1">
      <c r="A18" s="87">
        <v>13</v>
      </c>
      <c r="B18" s="99" t="s">
        <v>104</v>
      </c>
      <c r="C18" s="97">
        <v>25</v>
      </c>
      <c r="D18" s="97">
        <v>5675</v>
      </c>
      <c r="E18" s="97">
        <v>1</v>
      </c>
      <c r="F18" s="97">
        <v>454</v>
      </c>
      <c r="G18" s="97"/>
      <c r="H18" s="97"/>
      <c r="I18" s="97">
        <v>18</v>
      </c>
      <c r="J18" s="97">
        <v>4086</v>
      </c>
      <c r="K18" s="97">
        <v>15</v>
      </c>
      <c r="L18" s="97">
        <v>3178</v>
      </c>
    </row>
    <row r="19" spans="1:12" ht="21" customHeight="1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0</v>
      </c>
      <c r="D39" s="96">
        <f t="shared" si="3"/>
        <v>0</v>
      </c>
      <c r="E39" s="96">
        <f t="shared" si="3"/>
        <v>0</v>
      </c>
      <c r="F39" s="96">
        <f t="shared" si="3"/>
        <v>0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0</v>
      </c>
      <c r="D40" s="97">
        <f t="shared" si="4"/>
        <v>0</v>
      </c>
      <c r="E40" s="97">
        <f t="shared" si="4"/>
        <v>0</v>
      </c>
      <c r="F40" s="97">
        <f t="shared" si="4"/>
        <v>0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>
      <c r="A44" s="87">
        <v>39</v>
      </c>
      <c r="B44" s="90" t="s">
        <v>88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0</v>
      </c>
      <c r="D50" s="96">
        <f t="shared" si="5"/>
        <v>0</v>
      </c>
      <c r="E50" s="96">
        <f t="shared" si="5"/>
        <v>0</v>
      </c>
      <c r="F50" s="96">
        <f t="shared" si="5"/>
        <v>0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112</v>
      </c>
      <c r="D55" s="96">
        <v>50848</v>
      </c>
      <c r="E55" s="96">
        <v>40</v>
      </c>
      <c r="F55" s="96">
        <v>19068</v>
      </c>
      <c r="G55" s="96"/>
      <c r="H55" s="96"/>
      <c r="I55" s="96">
        <v>109</v>
      </c>
      <c r="J55" s="96">
        <v>49486</v>
      </c>
      <c r="K55" s="97">
        <v>3</v>
      </c>
      <c r="L55" s="96">
        <v>1362</v>
      </c>
    </row>
    <row r="56" spans="1:12" ht="15">
      <c r="A56" s="87">
        <v>51</v>
      </c>
      <c r="B56" s="88" t="s">
        <v>117</v>
      </c>
      <c r="C56" s="96">
        <f t="shared" ref="C56:L56" si="6">SUM(C6,C28,C39,C50,C55)</f>
        <v>303</v>
      </c>
      <c r="D56" s="96">
        <f t="shared" si="6"/>
        <v>250461.63</v>
      </c>
      <c r="E56" s="96">
        <f t="shared" si="6"/>
        <v>177</v>
      </c>
      <c r="F56" s="96">
        <f t="shared" si="6"/>
        <v>201733.68</v>
      </c>
      <c r="G56" s="96">
        <f t="shared" si="6"/>
        <v>18</v>
      </c>
      <c r="H56" s="96">
        <f t="shared" si="6"/>
        <v>14856.6</v>
      </c>
      <c r="I56" s="96">
        <f t="shared" si="6"/>
        <v>135</v>
      </c>
      <c r="J56" s="96">
        <f t="shared" si="6"/>
        <v>66670.8</v>
      </c>
      <c r="K56" s="96">
        <f t="shared" si="6"/>
        <v>43</v>
      </c>
      <c r="L56" s="96">
        <f t="shared" si="6"/>
        <v>21792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Верхньорогачицький районний суд Херсонської області,_x000D_
 Початок періоду: 01.01.2021, Кінець періоду: 31.12.2021&amp;L6D9DBB50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opLeftCell="A16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39</v>
      </c>
      <c r="F4" s="93">
        <f>SUM(F5:F25)</f>
        <v>18160</v>
      </c>
    </row>
    <row r="5" spans="1:6" ht="20.25" customHeight="1">
      <c r="A5" s="67">
        <v>2</v>
      </c>
      <c r="B5" s="149" t="s">
        <v>61</v>
      </c>
      <c r="C5" s="150"/>
      <c r="D5" s="151"/>
      <c r="E5" s="94">
        <v>1</v>
      </c>
      <c r="F5" s="95">
        <v>908</v>
      </c>
    </row>
    <row r="6" spans="1:6" ht="28.5" customHeight="1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>
      <c r="A7" s="67">
        <v>4</v>
      </c>
      <c r="B7" s="149" t="s">
        <v>98</v>
      </c>
      <c r="C7" s="150"/>
      <c r="D7" s="151"/>
      <c r="E7" s="94">
        <v>18</v>
      </c>
      <c r="F7" s="95">
        <v>7264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>
      <c r="A11" s="67">
        <v>8</v>
      </c>
      <c r="B11" s="149" t="s">
        <v>66</v>
      </c>
      <c r="C11" s="150"/>
      <c r="D11" s="151"/>
      <c r="E11" s="94">
        <v>1</v>
      </c>
      <c r="F11" s="95">
        <v>454</v>
      </c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>
        <v>4</v>
      </c>
      <c r="F13" s="95">
        <v>2724</v>
      </c>
    </row>
    <row r="14" spans="1:6" ht="21" customHeight="1">
      <c r="A14" s="67">
        <v>11</v>
      </c>
      <c r="B14" s="149" t="s">
        <v>67</v>
      </c>
      <c r="C14" s="150"/>
      <c r="D14" s="151"/>
      <c r="E14" s="94"/>
      <c r="F14" s="95"/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>
        <v>2</v>
      </c>
      <c r="F16" s="95">
        <v>908</v>
      </c>
    </row>
    <row r="17" spans="1:11" ht="20.25" customHeight="1">
      <c r="A17" s="67">
        <v>14</v>
      </c>
      <c r="B17" s="149" t="s">
        <v>111</v>
      </c>
      <c r="C17" s="150"/>
      <c r="D17" s="151"/>
      <c r="E17" s="94">
        <v>1</v>
      </c>
      <c r="F17" s="95">
        <v>454</v>
      </c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>
        <v>12</v>
      </c>
      <c r="F23" s="95">
        <v>5448</v>
      </c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122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126</v>
      </c>
      <c r="D34" s="153"/>
      <c r="F34" s="98" t="s">
        <v>127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Верхньорогачицький районний суд Херсонської області,_x000D_
 Початок періоду: 01.01.2021, Кінець періоду: 31.12.2021&amp;L6D9DBB50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2018-03-15T14:08:04Z</cp:lastPrinted>
  <dcterms:created xsi:type="dcterms:W3CDTF">2015-09-09T10:27:37Z</dcterms:created>
  <dcterms:modified xsi:type="dcterms:W3CDTF">2022-01-19T12:04:57Z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10_00651_4.2021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6D9DBB50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3.29.2.2737</vt:lpwstr>
  </property>
</Properties>
</file>